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nottcom-my.sharepoint.com/personal/fpoll_manott_com/Documents/Documents/_Perso/Fourchettes et Bouchons/2023-11-18 Feluy/"/>
    </mc:Choice>
  </mc:AlternateContent>
  <xr:revisionPtr revIDLastSave="55" documentId="8_{53773AB1-E542-4EB8-8F89-1E16EAE9FF76}" xr6:coauthVersionLast="47" xr6:coauthVersionMax="47" xr10:uidLastSave="{9FD86579-5B36-467A-8741-85C88B415791}"/>
  <bookViews>
    <workbookView xWindow="-120" yWindow="-120" windowWidth="51840" windowHeight="21120" xr2:uid="{938FB695-0D0C-436E-A967-DF35DCA76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4" i="1" l="1"/>
  <c r="G5" i="1" s="1"/>
</calcChain>
</file>

<file path=xl/sharedStrings.xml><?xml version="1.0" encoding="utf-8"?>
<sst xmlns="http://schemas.openxmlformats.org/spreadsheetml/2006/main" count="219" uniqueCount="128">
  <si>
    <t>BON DE COMMANDE : 10ème Dégustation de Vins Italiens et Champagnes de l'Unité Scoute de Feluy</t>
  </si>
  <si>
    <r>
      <t xml:space="preserve">Paiement sur le commpte de l'ASBL Fourchettes &amp; Bouchons </t>
    </r>
    <r>
      <rPr>
        <b/>
        <sz val="14"/>
        <color theme="1"/>
        <rFont val="Calibri"/>
        <family val="2"/>
        <scheme val="minor"/>
      </rPr>
      <t>BE22 7512 1083 0247</t>
    </r>
    <r>
      <rPr>
        <sz val="14"/>
        <color theme="1"/>
        <rFont val="Calibri"/>
        <family val="2"/>
        <scheme val="minor"/>
      </rPr>
      <t xml:space="preserve"> (info@fourchettesetbouchons.be)</t>
    </r>
  </si>
  <si>
    <t xml:space="preserve">Nom : </t>
  </si>
  <si>
    <t xml:space="preserve">Note : </t>
  </si>
  <si>
    <t>Email :</t>
  </si>
  <si>
    <t>Téléphone :</t>
  </si>
  <si>
    <t>Payé</t>
  </si>
  <si>
    <t>REF</t>
  </si>
  <si>
    <t>VPN</t>
  </si>
  <si>
    <t>Produit</t>
  </si>
  <si>
    <t>Prix</t>
  </si>
  <si>
    <t>Promo</t>
  </si>
  <si>
    <t>Commande</t>
  </si>
  <si>
    <t>Total</t>
  </si>
  <si>
    <t>DUBBRUT</t>
  </si>
  <si>
    <t>BOULBRUT</t>
  </si>
  <si>
    <t>DUBROSE</t>
  </si>
  <si>
    <t>BOULNOIR</t>
  </si>
  <si>
    <t>BOULNAT</t>
  </si>
  <si>
    <t>BOULPUR</t>
  </si>
  <si>
    <t>BOULDAM</t>
  </si>
  <si>
    <t>CAVI004</t>
  </si>
  <si>
    <t>CAVI008</t>
  </si>
  <si>
    <t>CARL008</t>
  </si>
  <si>
    <t>CINC006</t>
  </si>
  <si>
    <t>VINE009</t>
  </si>
  <si>
    <t>ALIG003</t>
  </si>
  <si>
    <t>LIBR0503</t>
  </si>
  <si>
    <t>SAVE001</t>
  </si>
  <si>
    <t>PUIA004</t>
  </si>
  <si>
    <t>CAVI009</t>
  </si>
  <si>
    <t>ALIG002</t>
  </si>
  <si>
    <t>CAVI002</t>
  </si>
  <si>
    <t>MENH002</t>
  </si>
  <si>
    <t>VINE001</t>
  </si>
  <si>
    <t>VINE002</t>
  </si>
  <si>
    <t>AQUI001</t>
  </si>
  <si>
    <t>DENA002</t>
  </si>
  <si>
    <t>CINC004</t>
  </si>
  <si>
    <t>MENH023</t>
  </si>
  <si>
    <t>ALIG007</t>
  </si>
  <si>
    <t>AQUI003</t>
  </si>
  <si>
    <t>BOVA005</t>
  </si>
  <si>
    <t>WEGE0301</t>
  </si>
  <si>
    <t>GUER002</t>
  </si>
  <si>
    <t>ERTA001</t>
  </si>
  <si>
    <t>CARL003</t>
  </si>
  <si>
    <t>CIAR001</t>
  </si>
  <si>
    <t>TINA03</t>
  </si>
  <si>
    <t>LIBR0302</t>
  </si>
  <si>
    <t>LAPE001</t>
  </si>
  <si>
    <t>CALI005</t>
  </si>
  <si>
    <t>PRAT002</t>
  </si>
  <si>
    <t>CANO008</t>
  </si>
  <si>
    <t>CAIA006</t>
  </si>
  <si>
    <t>MIRA004</t>
  </si>
  <si>
    <t>CDMO001</t>
  </si>
  <si>
    <t>CANO009</t>
  </si>
  <si>
    <t>WEGE028</t>
  </si>
  <si>
    <t>CIU001</t>
  </si>
  <si>
    <t>CIU003</t>
  </si>
  <si>
    <t>Dubreuil Frères - DUBBRUT Brut Tradition (Blanc)</t>
  </si>
  <si>
    <t xml:space="preserve"> </t>
  </si>
  <si>
    <t>Boulachin Chaput - BOULBRUT Brut Selection (Blanc)</t>
  </si>
  <si>
    <t>Dubreuil Frères - DUBROSE Brut  Rosé (Rosé)</t>
  </si>
  <si>
    <t>Boulachin Chaput - BOULNOIR Carte Noire (Blanc)</t>
  </si>
  <si>
    <t>Boulachin Chaput - BOULNAT Brut Nature (Blanc)</t>
  </si>
  <si>
    <t>Boulachin Chaput - BOULPUR Pur Chardonnay (Blanc)</t>
  </si>
  <si>
    <t>Boulachin Chaput - BOULDAM Dame Noire (Blanc)</t>
  </si>
  <si>
    <t>5 + 1 gratuite soit 24.58 €</t>
  </si>
  <si>
    <t>Cavit - CAVI004 Terrazze de la Luna Müller Thurgau (Blanc)</t>
  </si>
  <si>
    <t>Cavit - CAVI008 Terrazze de la Luna Chardonnay (Blanc)</t>
  </si>
  <si>
    <t>Carlin de Paolo - CARL008 Arneis Terre Alfieri (Blanc)</t>
  </si>
  <si>
    <t>-5% par 6 : 13.11 €</t>
  </si>
  <si>
    <t>Cincinnato - CINC006 Castore (Blanc)</t>
  </si>
  <si>
    <t>Vineka - VINE009 Vineka - Verdeca (Blanc)</t>
  </si>
  <si>
    <t>Terra D Aligi - ALIG003 Zite (Blanc)</t>
  </si>
  <si>
    <t>Librandi - LIBR0503 Critone (Blanc)</t>
  </si>
  <si>
    <t>Santa Venere - SAVE001 CIRO' (Blanc)</t>
  </si>
  <si>
    <t>-5% par 6 : 12.54 €</t>
  </si>
  <si>
    <t>Puianello - PUIA004 DS Contrada Borgoleto Lambrusco (Rouge)</t>
  </si>
  <si>
    <t>Cavit - CAVI009 Teroldego DOC Rotaliano (Rouge)</t>
  </si>
  <si>
    <t>Terra D'Aligi - ALIG002 Montepulciano d'Abruzzo (Rouge)</t>
  </si>
  <si>
    <t>Cavit - CAVI002 Pinot Nero (Rouge)</t>
  </si>
  <si>
    <t>Vini Menhir - MENH002 N° 0 (Rouge)</t>
  </si>
  <si>
    <t>Vineka - VINE001 Vineka - Primitivo (Rouge)</t>
  </si>
  <si>
    <t>Vineka - VINE002 Vineka - Negroamaro (Rouge)</t>
  </si>
  <si>
    <t>Tenuta Aquilaia - AQUI001 Maremma Toscana (Rouge)</t>
  </si>
  <si>
    <t>Tenuta di Napoli - DENA002 Macchia Pietra (Rouge)</t>
  </si>
  <si>
    <t>Cincinnato - CINC004 Argeo (Rouge)</t>
  </si>
  <si>
    <t>Vini Menhir - MENH023 Pietra Primitivo Bio (Rouge)</t>
  </si>
  <si>
    <t>Terra D Aligi - ALIG007 Tatone (Rouge)</t>
  </si>
  <si>
    <t>Tenuta Aquilaia - AQUI003 Ciliegiolo (Rouge)</t>
  </si>
  <si>
    <t>Cantina Del Bovale - BOVA005 Cannonau Di Sardegna (Rouge)</t>
  </si>
  <si>
    <t>Joseph Weger - WEGE0301 Lagrein Wereghof (Rouge)</t>
  </si>
  <si>
    <t>Guerreri - GUER002 Guerriero Nero IGT (Rouge)</t>
  </si>
  <si>
    <t>-10% par 6 : 14.4 €</t>
  </si>
  <si>
    <t>Erta Di Radda - ERTA001 l'Erta di Radda (Rouge)</t>
  </si>
  <si>
    <t>-10% par 6 : 16.74 €</t>
  </si>
  <si>
    <t>Carlin de Paolo - CARL003 Cisterna d'Asti (Rouge)</t>
  </si>
  <si>
    <t>La Ciarliana - CIAR001 Vino Nobile di Montepulciano (Rouge)</t>
  </si>
  <si>
    <t>-10% par 6 : 17.1 €</t>
  </si>
  <si>
    <t>Ca' De' Rocchi - TINA03 Montère (Rouge)</t>
  </si>
  <si>
    <t>5 + 1 gratuite soit 17.5 €</t>
  </si>
  <si>
    <t>Librandi - LIBR0302 Magno Megonio (Rouge)</t>
  </si>
  <si>
    <t>5 + 1 gratuite soit 18.08 €</t>
  </si>
  <si>
    <t>La Perla - LAPE001 La Mossa (Rouge)</t>
  </si>
  <si>
    <t>5 + 1 gratuite soit 19.17 €</t>
  </si>
  <si>
    <t>Paolo Cali - CALI005 Mandragola (Rouge)</t>
  </si>
  <si>
    <t>5 + 1 gratuite soit 20 €</t>
  </si>
  <si>
    <t>Fabrizio Pratesi - PRAT002 Carmione (Rouge)</t>
  </si>
  <si>
    <t>5 + 1 gratuite soit 22.5 €</t>
  </si>
  <si>
    <t>Il Canovino - CANO008 Riccardo V (Rouge)</t>
  </si>
  <si>
    <t>5 + 1 gratuite soit 24 €</t>
  </si>
  <si>
    <t>Caiarossa - CAIA006 Pergolaia (Rouge)</t>
  </si>
  <si>
    <t>5 + 1 gratuite soit 25.58 €</t>
  </si>
  <si>
    <t>Casa E Mirafiore - MIRA004 Langhe DOC (Rouge)</t>
  </si>
  <si>
    <t>5 + 1 gratuite soit 27.08 €</t>
  </si>
  <si>
    <t>Cantina di Montalcino - CDMO001 Brunello di Montalcino DOCG (Rouge)</t>
  </si>
  <si>
    <t>5 + 1 gratuite soit 30.58 €</t>
  </si>
  <si>
    <t>Il Canovino - CANO009 Quatro Vecchio (Rouge)</t>
  </si>
  <si>
    <t>5 + 1 gratuite soit 38.33 €</t>
  </si>
  <si>
    <t>Joseph Weger - WEGE028 Johann (Rouge)</t>
  </si>
  <si>
    <t>Ciu Ciu - CIU001 Oris (Blanc)</t>
  </si>
  <si>
    <t>Ciu Ciu - CIU003 Bacchus Rosso Piceno (Rouge)</t>
  </si>
  <si>
    <t>5+1</t>
  </si>
  <si>
    <t>5pc</t>
  </si>
  <si>
    <t>10pc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</si>
</sst>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* #,##0.00\ [$€-40C]_-;\-* #,##0.00\ [$€-40C]_-;_-* &quot;-&quot;??\ [$€-40C]_-;_-@_-"/>
    <numFmt numFmtId="165" formatCode="_-[$€-2]\ * #,##0.00_-;\-[$€-2]\ * #,##0.00_-;_-[$€-2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3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CB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2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left" vertical="center"/>
    </xf>
    <xf numFmtId="49" fontId="6" fillId="3" borderId="3" xfId="3" applyNumberFormat="1" applyFont="1" applyFill="1" applyBorder="1" applyAlignment="1">
      <alignment horizontal="left" vertical="center"/>
    </xf>
    <xf numFmtId="49" fontId="2" fillId="3" borderId="9" xfId="2" applyNumberFormat="1" applyFill="1" applyBorder="1" applyAlignment="1">
      <alignment horizontal="left" vertical="center"/>
    </xf>
    <xf numFmtId="49" fontId="6" fillId="3" borderId="12" xfId="3" applyNumberFormat="1" applyFont="1" applyFill="1" applyBorder="1" applyAlignment="1">
      <alignment horizontal="left" vertical="center"/>
    </xf>
    <xf numFmtId="0" fontId="6" fillId="0" borderId="15" xfId="3" applyFont="1" applyBorder="1" applyAlignment="1">
      <alignment vertical="center"/>
    </xf>
    <xf numFmtId="0" fontId="8" fillId="5" borderId="16" xfId="3" applyFont="1" applyFill="1" applyBorder="1" applyAlignment="1">
      <alignment horizontal="center" vertical="center"/>
    </xf>
    <xf numFmtId="0" fontId="8" fillId="5" borderId="16" xfId="3" applyFont="1" applyFill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/>
    </xf>
    <xf numFmtId="0" fontId="8" fillId="0" borderId="16" xfId="3" applyFont="1" applyBorder="1" applyAlignment="1">
      <alignment horizontal="left" vertical="center"/>
    </xf>
    <xf numFmtId="0" fontId="9" fillId="0" borderId="16" xfId="3" applyFont="1" applyBorder="1" applyAlignment="1">
      <alignment horizontal="left" vertical="center" wrapText="1"/>
    </xf>
    <xf numFmtId="164" fontId="8" fillId="0" borderId="16" xfId="3" applyNumberFormat="1" applyFont="1" applyBorder="1" applyAlignment="1">
      <alignment vertical="center"/>
    </xf>
    <xf numFmtId="0" fontId="8" fillId="0" borderId="16" xfId="3" applyFont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/>
    </xf>
    <xf numFmtId="0" fontId="8" fillId="6" borderId="16" xfId="3" applyFont="1" applyFill="1" applyBorder="1" applyAlignment="1">
      <alignment horizontal="center" vertical="center"/>
    </xf>
    <xf numFmtId="0" fontId="8" fillId="6" borderId="16" xfId="3" applyFont="1" applyFill="1" applyBorder="1" applyAlignment="1">
      <alignment horizontal="left" vertical="center"/>
    </xf>
    <xf numFmtId="0" fontId="9" fillId="6" borderId="16" xfId="3" applyFont="1" applyFill="1" applyBorder="1" applyAlignment="1">
      <alignment horizontal="left" vertical="center" wrapText="1"/>
    </xf>
    <xf numFmtId="164" fontId="8" fillId="6" borderId="16" xfId="3" applyNumberFormat="1" applyFont="1" applyFill="1" applyBorder="1" applyAlignment="1">
      <alignment vertical="center"/>
    </xf>
    <xf numFmtId="0" fontId="10" fillId="7" borderId="16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top"/>
    </xf>
    <xf numFmtId="0" fontId="11" fillId="0" borderId="0" xfId="3" applyFont="1" applyAlignment="1">
      <alignment vertical="center"/>
    </xf>
    <xf numFmtId="0" fontId="6" fillId="6" borderId="17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" fillId="0" borderId="0" xfId="3" applyAlignment="1">
      <alignment vertical="center" wrapText="1"/>
    </xf>
    <xf numFmtId="0" fontId="1" fillId="0" borderId="0" xfId="3" applyAlignment="1">
      <alignment horizontal="center" vertical="center"/>
    </xf>
    <xf numFmtId="165" fontId="8" fillId="4" borderId="16" xfId="1" applyNumberFormat="1" applyFont="1" applyFill="1" applyBorder="1" applyAlignment="1">
      <alignment horizontal="center" vertical="center" wrapText="1"/>
    </xf>
    <xf numFmtId="164" fontId="10" fillId="7" borderId="16" xfId="3" applyNumberFormat="1" applyFont="1" applyFill="1" applyBorder="1" applyAlignment="1">
      <alignment horizontal="center" vertical="center"/>
    </xf>
    <xf numFmtId="164" fontId="11" fillId="0" borderId="0" xfId="3" applyNumberFormat="1" applyFont="1" applyAlignment="1">
      <alignment vertical="center"/>
    </xf>
    <xf numFmtId="0" fontId="6" fillId="0" borderId="13" xfId="3" applyFont="1" applyBorder="1" applyAlignment="1">
      <alignment horizontal="left" vertical="top"/>
    </xf>
    <xf numFmtId="0" fontId="6" fillId="0" borderId="14" xfId="3" applyFont="1" applyBorder="1" applyAlignment="1">
      <alignment horizontal="left" vertical="top"/>
    </xf>
    <xf numFmtId="0" fontId="6" fillId="3" borderId="5" xfId="3" applyFont="1" applyFill="1" applyBorder="1" applyAlignment="1">
      <alignment horizontal="left" vertical="center"/>
    </xf>
    <xf numFmtId="0" fontId="12" fillId="0" borderId="5" xfId="3" applyFont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 wrapText="1"/>
    </xf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6" fillId="0" borderId="1" xfId="3" applyFont="1" applyBorder="1" applyAlignment="1">
      <alignment horizontal="left" vertical="top"/>
    </xf>
    <xf numFmtId="0" fontId="6" fillId="0" borderId="2" xfId="3" applyFont="1" applyBorder="1" applyAlignment="1">
      <alignment horizontal="left" vertical="top"/>
    </xf>
    <xf numFmtId="0" fontId="6" fillId="0" borderId="4" xfId="3" applyFont="1" applyBorder="1" applyAlignment="1">
      <alignment horizontal="left" vertical="top"/>
    </xf>
    <xf numFmtId="0" fontId="6" fillId="0" borderId="10" xfId="3" applyFont="1" applyBorder="1" applyAlignment="1">
      <alignment horizontal="left" vertical="top"/>
    </xf>
    <xf numFmtId="0" fontId="6" fillId="3" borderId="6" xfId="3" applyFont="1" applyFill="1" applyBorder="1" applyAlignment="1">
      <alignment horizontal="left" vertical="center"/>
    </xf>
    <xf numFmtId="0" fontId="6" fillId="3" borderId="11" xfId="3" applyFont="1" applyFill="1" applyBorder="1" applyAlignment="1">
      <alignment horizontal="left" vertical="center"/>
    </xf>
    <xf numFmtId="0" fontId="6" fillId="3" borderId="12" xfId="3" applyFont="1" applyFill="1" applyBorder="1" applyAlignment="1">
      <alignment horizontal="left" vertical="center"/>
    </xf>
    <xf numFmtId="0" fontId="6" fillId="0" borderId="7" xfId="3" applyFont="1" applyBorder="1" applyAlignment="1">
      <alignment horizontal="left" vertical="top"/>
    </xf>
    <xf numFmtId="0" fontId="6" fillId="0" borderId="8" xfId="3" applyFont="1" applyBorder="1" applyAlignment="1">
      <alignment horizontal="left" vertical="top"/>
    </xf>
    <xf numFmtId="0" fontId="11" fillId="0" borderId="0" xfId="3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 2" xfId="3" xr:uid="{502E19B8-E4CB-4D1F-A03F-A435F7D2D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F6ABD-8A6A-46CD-BC6C-EF2766B2DBA4}">
  <dimension ref="A1:I55"/>
  <sheetViews>
    <sheetView tabSelected="1" workbookViewId="0">
      <selection activeCell="F8" sqref="F8"/>
    </sheetView>
  </sheetViews>
  <sheetFormatPr defaultColWidth="11.42578125" defaultRowHeight="15" x14ac:dyDescent="0.25"/>
  <cols>
    <col min="1" max="2" width="12.28515625" style="24" customWidth="1"/>
    <col min="3" max="3" width="58.5703125" style="25" customWidth="1"/>
    <col min="4" max="4" width="10.140625" style="2" bestFit="1" customWidth="1"/>
    <col min="5" max="5" width="26.5703125" style="2" bestFit="1" customWidth="1"/>
    <col min="6" max="6" width="14.28515625" style="26" customWidth="1"/>
    <col min="7" max="7" width="12.28515625" style="2" customWidth="1"/>
    <col min="8" max="8" width="11.42578125" style="2" hidden="1" customWidth="1"/>
    <col min="9" max="16384" width="11.42578125" style="2"/>
  </cols>
  <sheetData>
    <row r="1" spans="1:9" ht="27.75" customHeight="1" x14ac:dyDescent="0.25">
      <c r="A1" s="35" t="s">
        <v>0</v>
      </c>
      <c r="B1" s="35"/>
      <c r="C1" s="35"/>
      <c r="D1" s="35"/>
      <c r="E1" s="35"/>
      <c r="F1" s="35"/>
      <c r="G1" s="35"/>
      <c r="H1" s="1"/>
    </row>
    <row r="2" spans="1:9" s="3" customFormat="1" ht="27.75" customHeight="1" x14ac:dyDescent="0.25">
      <c r="A2" s="36" t="s">
        <v>1</v>
      </c>
      <c r="B2" s="36"/>
      <c r="C2" s="36"/>
      <c r="D2" s="36"/>
      <c r="E2" s="36"/>
      <c r="F2" s="36"/>
      <c r="G2" s="36"/>
    </row>
    <row r="3" spans="1:9" ht="22.5" customHeight="1" x14ac:dyDescent="0.25">
      <c r="A3" s="37" t="s">
        <v>2</v>
      </c>
      <c r="B3" s="38"/>
      <c r="C3" s="4"/>
      <c r="D3" s="39" t="s">
        <v>3</v>
      </c>
      <c r="E3" s="32"/>
      <c r="F3" s="32"/>
      <c r="G3" s="41"/>
    </row>
    <row r="4" spans="1:9" ht="22.5" customHeight="1" x14ac:dyDescent="0.25">
      <c r="A4" s="44" t="s">
        <v>4</v>
      </c>
      <c r="B4" s="45"/>
      <c r="C4" s="5"/>
      <c r="D4" s="40"/>
      <c r="E4" s="42"/>
      <c r="F4" s="42"/>
      <c r="G4" s="43"/>
    </row>
    <row r="5" spans="1:9" ht="22.5" customHeight="1" x14ac:dyDescent="0.25">
      <c r="A5" s="30" t="s">
        <v>5</v>
      </c>
      <c r="B5" s="31"/>
      <c r="C5" s="6"/>
      <c r="D5" s="7" t="s">
        <v>6</v>
      </c>
      <c r="E5" s="32"/>
      <c r="F5" s="32"/>
      <c r="G5" s="27">
        <f>G54</f>
        <v>0</v>
      </c>
    </row>
    <row r="6" spans="1:9" ht="27.75" customHeight="1" x14ac:dyDescent="0.25">
      <c r="A6" s="8" t="s">
        <v>7</v>
      </c>
      <c r="B6" s="8" t="s">
        <v>8</v>
      </c>
      <c r="C6" s="8" t="s">
        <v>9</v>
      </c>
      <c r="D6" s="9" t="s">
        <v>10</v>
      </c>
      <c r="E6" s="9" t="s">
        <v>11</v>
      </c>
      <c r="F6" s="8" t="s">
        <v>12</v>
      </c>
      <c r="G6" s="9" t="s">
        <v>13</v>
      </c>
    </row>
    <row r="7" spans="1:9" ht="28.5" customHeight="1" x14ac:dyDescent="0.25">
      <c r="A7" s="10" t="s">
        <v>14</v>
      </c>
      <c r="B7" s="11" t="s">
        <v>14</v>
      </c>
      <c r="C7" s="12" t="s">
        <v>61</v>
      </c>
      <c r="D7" s="13">
        <v>17.5</v>
      </c>
      <c r="E7" s="14" t="s">
        <v>62</v>
      </c>
      <c r="F7" s="15"/>
      <c r="G7" s="13" t="str">
        <f>IF(F7="","",IF(H7="10pc",IF(F7&gt;=6,F7*D7*0.9,D7*F7),IF(H7="5pc",IF(F7&gt;=6,F7*D7*0.95,D7*F7),IF(H7="5+1",(INT(F7/6)*5*D7)+(MOD(F7,6)*D7),D7*F7))))</f>
        <v/>
      </c>
      <c r="H7" s="26">
        <v>0</v>
      </c>
    </row>
    <row r="8" spans="1:9" s="21" customFormat="1" ht="28.5" customHeight="1" x14ac:dyDescent="0.25">
      <c r="A8" s="16" t="s">
        <v>15</v>
      </c>
      <c r="B8" s="17" t="s">
        <v>15</v>
      </c>
      <c r="C8" s="18" t="s">
        <v>63</v>
      </c>
      <c r="D8" s="19">
        <v>17.5</v>
      </c>
      <c r="E8" s="16" t="s">
        <v>62</v>
      </c>
      <c r="F8" s="20"/>
      <c r="G8" s="19" t="str">
        <f t="shared" ref="G8:G53" si="0">IF(F8="","",IF(H8="10pc",IF(F8&gt;=6,F8*D8*0.9,D8*F8),IF(H8="5pc",IF(F8&gt;=6,F8*D8*0.95,D8*F8),IF(H8="5+1",(INT(F8/6)*5*D8)+(MOD(F8,6)*D8),D8*F8))))</f>
        <v/>
      </c>
      <c r="H8" s="21">
        <v>0</v>
      </c>
    </row>
    <row r="9" spans="1:9" s="22" customFormat="1" ht="28.5" customHeight="1" x14ac:dyDescent="0.25">
      <c r="A9" s="10" t="s">
        <v>16</v>
      </c>
      <c r="B9" s="11" t="s">
        <v>16</v>
      </c>
      <c r="C9" s="12" t="s">
        <v>64</v>
      </c>
      <c r="D9" s="13">
        <v>19.5</v>
      </c>
      <c r="E9" s="14" t="s">
        <v>62</v>
      </c>
      <c r="F9" s="15"/>
      <c r="G9" s="13" t="str">
        <f t="shared" si="0"/>
        <v/>
      </c>
      <c r="H9" s="46">
        <v>0</v>
      </c>
    </row>
    <row r="10" spans="1:9" s="22" customFormat="1" ht="28.5" customHeight="1" x14ac:dyDescent="0.25">
      <c r="A10" s="16" t="s">
        <v>17</v>
      </c>
      <c r="B10" s="17" t="s">
        <v>17</v>
      </c>
      <c r="C10" s="18" t="s">
        <v>65</v>
      </c>
      <c r="D10" s="19">
        <v>19.899999999999999</v>
      </c>
      <c r="E10" s="16" t="s">
        <v>62</v>
      </c>
      <c r="F10" s="20"/>
      <c r="G10" s="19" t="str">
        <f t="shared" si="0"/>
        <v/>
      </c>
      <c r="H10" s="46">
        <v>0</v>
      </c>
    </row>
    <row r="11" spans="1:9" s="22" customFormat="1" ht="28.5" customHeight="1" x14ac:dyDescent="0.25">
      <c r="A11" s="10" t="s">
        <v>18</v>
      </c>
      <c r="B11" s="11" t="s">
        <v>18</v>
      </c>
      <c r="C11" s="12" t="s">
        <v>66</v>
      </c>
      <c r="D11" s="13">
        <v>19.899999999999999</v>
      </c>
      <c r="E11" s="14" t="s">
        <v>62</v>
      </c>
      <c r="F11" s="15"/>
      <c r="G11" s="13" t="str">
        <f t="shared" si="0"/>
        <v/>
      </c>
      <c r="H11" s="46">
        <v>0</v>
      </c>
    </row>
    <row r="12" spans="1:9" s="22" customFormat="1" ht="28.5" customHeight="1" x14ac:dyDescent="0.25">
      <c r="A12" s="16" t="s">
        <v>19</v>
      </c>
      <c r="B12" s="17" t="s">
        <v>19</v>
      </c>
      <c r="C12" s="18" t="s">
        <v>67</v>
      </c>
      <c r="D12" s="19">
        <v>19.899999999999999</v>
      </c>
      <c r="E12" s="16" t="s">
        <v>62</v>
      </c>
      <c r="F12" s="28"/>
      <c r="G12" s="19" t="str">
        <f t="shared" si="0"/>
        <v/>
      </c>
      <c r="H12" s="46">
        <v>0</v>
      </c>
    </row>
    <row r="13" spans="1:9" s="22" customFormat="1" ht="28.5" customHeight="1" x14ac:dyDescent="0.25">
      <c r="A13" s="11" t="s">
        <v>20</v>
      </c>
      <c r="B13" s="11" t="s">
        <v>20</v>
      </c>
      <c r="C13" s="12" t="s">
        <v>68</v>
      </c>
      <c r="D13" s="13">
        <v>29.5</v>
      </c>
      <c r="E13" s="14" t="s">
        <v>69</v>
      </c>
      <c r="F13" s="15"/>
      <c r="G13" s="13" t="str">
        <f t="shared" si="0"/>
        <v/>
      </c>
      <c r="H13" s="46" t="s">
        <v>125</v>
      </c>
      <c r="I13" s="29"/>
    </row>
    <row r="14" spans="1:9" s="22" customFormat="1" ht="28.5" customHeight="1" x14ac:dyDescent="0.25">
      <c r="A14" s="16" t="s">
        <v>21</v>
      </c>
      <c r="B14" s="17" t="s">
        <v>21</v>
      </c>
      <c r="C14" s="18" t="s">
        <v>70</v>
      </c>
      <c r="D14" s="19">
        <v>7.9</v>
      </c>
      <c r="E14" s="16" t="s">
        <v>62</v>
      </c>
      <c r="F14" s="20"/>
      <c r="G14" s="19" t="str">
        <f t="shared" si="0"/>
        <v/>
      </c>
      <c r="H14" s="46">
        <v>0</v>
      </c>
    </row>
    <row r="15" spans="1:9" s="22" customFormat="1" ht="28.5" customHeight="1" x14ac:dyDescent="0.25">
      <c r="A15" s="10" t="s">
        <v>22</v>
      </c>
      <c r="B15" s="11" t="s">
        <v>22</v>
      </c>
      <c r="C15" s="12" t="s">
        <v>71</v>
      </c>
      <c r="D15" s="13">
        <v>8.4</v>
      </c>
      <c r="E15" s="14" t="s">
        <v>62</v>
      </c>
      <c r="F15" s="15"/>
      <c r="G15" s="13" t="str">
        <f t="shared" si="0"/>
        <v/>
      </c>
      <c r="H15" s="46">
        <v>0</v>
      </c>
      <c r="I15" s="29"/>
    </row>
    <row r="16" spans="1:9" s="22" customFormat="1" ht="28.5" customHeight="1" x14ac:dyDescent="0.25">
      <c r="A16" s="16" t="s">
        <v>23</v>
      </c>
      <c r="B16" s="17" t="s">
        <v>23</v>
      </c>
      <c r="C16" s="18" t="s">
        <v>72</v>
      </c>
      <c r="D16" s="19">
        <v>13.8</v>
      </c>
      <c r="E16" s="16" t="s">
        <v>73</v>
      </c>
      <c r="F16" s="20"/>
      <c r="G16" s="19" t="str">
        <f t="shared" si="0"/>
        <v/>
      </c>
      <c r="H16" s="46" t="s">
        <v>126</v>
      </c>
      <c r="I16" s="29"/>
    </row>
    <row r="17" spans="1:8" s="22" customFormat="1" ht="28.5" customHeight="1" x14ac:dyDescent="0.25">
      <c r="A17" s="10" t="s">
        <v>24</v>
      </c>
      <c r="B17" s="11" t="s">
        <v>24</v>
      </c>
      <c r="C17" s="12" t="s">
        <v>74</v>
      </c>
      <c r="D17" s="13">
        <v>10.4</v>
      </c>
      <c r="E17" s="14" t="s">
        <v>62</v>
      </c>
      <c r="F17" s="15"/>
      <c r="G17" s="13" t="str">
        <f t="shared" si="0"/>
        <v/>
      </c>
      <c r="H17" s="46">
        <v>0</v>
      </c>
    </row>
    <row r="18" spans="1:8" s="22" customFormat="1" ht="28.5" customHeight="1" x14ac:dyDescent="0.25">
      <c r="A18" s="16" t="s">
        <v>25</v>
      </c>
      <c r="B18" s="17" t="s">
        <v>25</v>
      </c>
      <c r="C18" s="18" t="s">
        <v>75</v>
      </c>
      <c r="D18" s="19">
        <v>9.3000000000000007</v>
      </c>
      <c r="E18" s="16" t="s">
        <v>62</v>
      </c>
      <c r="F18" s="20"/>
      <c r="G18" s="19" t="str">
        <f t="shared" si="0"/>
        <v/>
      </c>
      <c r="H18" s="46">
        <v>0</v>
      </c>
    </row>
    <row r="19" spans="1:8" s="22" customFormat="1" ht="28.5" customHeight="1" x14ac:dyDescent="0.25">
      <c r="A19" s="10" t="s">
        <v>26</v>
      </c>
      <c r="B19" s="11" t="s">
        <v>26</v>
      </c>
      <c r="C19" s="12" t="s">
        <v>76</v>
      </c>
      <c r="D19" s="13">
        <v>10.6</v>
      </c>
      <c r="E19" s="14" t="s">
        <v>62</v>
      </c>
      <c r="F19" s="15"/>
      <c r="G19" s="13" t="str">
        <f t="shared" si="0"/>
        <v/>
      </c>
      <c r="H19" s="46">
        <v>0</v>
      </c>
    </row>
    <row r="20" spans="1:8" s="22" customFormat="1" ht="28.5" customHeight="1" x14ac:dyDescent="0.25">
      <c r="A20" s="16" t="s">
        <v>27</v>
      </c>
      <c r="B20" s="17" t="s">
        <v>27</v>
      </c>
      <c r="C20" s="18" t="s">
        <v>77</v>
      </c>
      <c r="D20" s="19">
        <v>14.1</v>
      </c>
      <c r="E20" s="16" t="s">
        <v>62</v>
      </c>
      <c r="F20" s="20"/>
      <c r="G20" s="19" t="str">
        <f t="shared" si="0"/>
        <v/>
      </c>
      <c r="H20" s="46">
        <v>0</v>
      </c>
    </row>
    <row r="21" spans="1:8" s="22" customFormat="1" ht="28.5" customHeight="1" x14ac:dyDescent="0.25">
      <c r="A21" s="10" t="s">
        <v>28</v>
      </c>
      <c r="B21" s="11" t="s">
        <v>28</v>
      </c>
      <c r="C21" s="12" t="s">
        <v>78</v>
      </c>
      <c r="D21" s="13">
        <v>13.2</v>
      </c>
      <c r="E21" s="14" t="s">
        <v>79</v>
      </c>
      <c r="F21" s="15"/>
      <c r="G21" s="13" t="str">
        <f t="shared" si="0"/>
        <v/>
      </c>
      <c r="H21" s="46" t="s">
        <v>126</v>
      </c>
    </row>
    <row r="22" spans="1:8" s="22" customFormat="1" ht="28.5" customHeight="1" x14ac:dyDescent="0.25">
      <c r="A22" s="16" t="s">
        <v>29</v>
      </c>
      <c r="B22" s="17" t="s">
        <v>29</v>
      </c>
      <c r="C22" s="18" t="s">
        <v>80</v>
      </c>
      <c r="D22" s="19">
        <v>9.4</v>
      </c>
      <c r="E22" s="16" t="s">
        <v>62</v>
      </c>
      <c r="F22" s="20"/>
      <c r="G22" s="19" t="str">
        <f t="shared" si="0"/>
        <v/>
      </c>
      <c r="H22" s="46">
        <v>0</v>
      </c>
    </row>
    <row r="23" spans="1:8" s="22" customFormat="1" ht="28.5" customHeight="1" x14ac:dyDescent="0.25">
      <c r="A23" s="10" t="s">
        <v>30</v>
      </c>
      <c r="B23" s="11" t="s">
        <v>30</v>
      </c>
      <c r="C23" s="12" t="s">
        <v>81</v>
      </c>
      <c r="D23" s="13">
        <v>8.6</v>
      </c>
      <c r="E23" s="14" t="s">
        <v>62</v>
      </c>
      <c r="F23" s="15"/>
      <c r="G23" s="13" t="str">
        <f t="shared" si="0"/>
        <v/>
      </c>
      <c r="H23" s="46">
        <v>0</v>
      </c>
    </row>
    <row r="24" spans="1:8" s="22" customFormat="1" ht="28.5" customHeight="1" x14ac:dyDescent="0.25">
      <c r="A24" s="16" t="s">
        <v>31</v>
      </c>
      <c r="B24" s="17" t="s">
        <v>31</v>
      </c>
      <c r="C24" s="18" t="s">
        <v>82</v>
      </c>
      <c r="D24" s="19">
        <v>8.9</v>
      </c>
      <c r="E24" s="16" t="s">
        <v>62</v>
      </c>
      <c r="F24" s="20"/>
      <c r="G24" s="19" t="str">
        <f t="shared" si="0"/>
        <v/>
      </c>
      <c r="H24" s="46">
        <v>0</v>
      </c>
    </row>
    <row r="25" spans="1:8" s="22" customFormat="1" ht="28.5" customHeight="1" x14ac:dyDescent="0.25">
      <c r="A25" s="10" t="s">
        <v>32</v>
      </c>
      <c r="B25" s="11" t="s">
        <v>32</v>
      </c>
      <c r="C25" s="12" t="s">
        <v>83</v>
      </c>
      <c r="D25" s="13">
        <v>9.6</v>
      </c>
      <c r="E25" s="14" t="s">
        <v>62</v>
      </c>
      <c r="F25" s="15"/>
      <c r="G25" s="13" t="str">
        <f t="shared" si="0"/>
        <v/>
      </c>
      <c r="H25" s="46">
        <v>0</v>
      </c>
    </row>
    <row r="26" spans="1:8" s="22" customFormat="1" ht="28.5" customHeight="1" x14ac:dyDescent="0.25">
      <c r="A26" s="16" t="s">
        <v>33</v>
      </c>
      <c r="B26" s="17" t="s">
        <v>33</v>
      </c>
      <c r="C26" s="18" t="s">
        <v>84</v>
      </c>
      <c r="D26" s="19">
        <v>10.199999999999999</v>
      </c>
      <c r="E26" s="16" t="s">
        <v>62</v>
      </c>
      <c r="F26" s="20"/>
      <c r="G26" s="19" t="str">
        <f t="shared" si="0"/>
        <v/>
      </c>
      <c r="H26" s="46">
        <v>0</v>
      </c>
    </row>
    <row r="27" spans="1:8" s="22" customFormat="1" ht="28.5" customHeight="1" x14ac:dyDescent="0.25">
      <c r="A27" s="10" t="s">
        <v>34</v>
      </c>
      <c r="B27" s="11" t="s">
        <v>34</v>
      </c>
      <c r="C27" s="12" t="s">
        <v>85</v>
      </c>
      <c r="D27" s="13">
        <v>10.6</v>
      </c>
      <c r="E27" s="14" t="s">
        <v>62</v>
      </c>
      <c r="F27" s="15"/>
      <c r="G27" s="13" t="str">
        <f t="shared" si="0"/>
        <v/>
      </c>
      <c r="H27" s="46">
        <v>0</v>
      </c>
    </row>
    <row r="28" spans="1:8" s="22" customFormat="1" ht="28.5" customHeight="1" x14ac:dyDescent="0.25">
      <c r="A28" s="16" t="s">
        <v>35</v>
      </c>
      <c r="B28" s="17" t="s">
        <v>35</v>
      </c>
      <c r="C28" s="18" t="s">
        <v>86</v>
      </c>
      <c r="D28" s="19">
        <v>10.6</v>
      </c>
      <c r="E28" s="16" t="s">
        <v>62</v>
      </c>
      <c r="F28" s="20"/>
      <c r="G28" s="19" t="str">
        <f t="shared" si="0"/>
        <v/>
      </c>
      <c r="H28" s="46">
        <v>0</v>
      </c>
    </row>
    <row r="29" spans="1:8" s="22" customFormat="1" ht="28.5" customHeight="1" x14ac:dyDescent="0.25">
      <c r="A29" s="10" t="s">
        <v>36</v>
      </c>
      <c r="B29" s="11" t="s">
        <v>36</v>
      </c>
      <c r="C29" s="12" t="s">
        <v>87</v>
      </c>
      <c r="D29" s="13">
        <v>10.75</v>
      </c>
      <c r="E29" s="14" t="s">
        <v>62</v>
      </c>
      <c r="F29" s="15"/>
      <c r="G29" s="13" t="str">
        <f t="shared" si="0"/>
        <v/>
      </c>
      <c r="H29" s="46">
        <v>0</v>
      </c>
    </row>
    <row r="30" spans="1:8" s="22" customFormat="1" ht="28.5" customHeight="1" x14ac:dyDescent="0.25">
      <c r="A30" s="16" t="s">
        <v>37</v>
      </c>
      <c r="B30" s="17" t="s">
        <v>37</v>
      </c>
      <c r="C30" s="18" t="s">
        <v>88</v>
      </c>
      <c r="D30" s="19">
        <v>10.8</v>
      </c>
      <c r="E30" s="16" t="s">
        <v>62</v>
      </c>
      <c r="F30" s="20"/>
      <c r="G30" s="19" t="str">
        <f t="shared" si="0"/>
        <v/>
      </c>
      <c r="H30" s="46">
        <v>0</v>
      </c>
    </row>
    <row r="31" spans="1:8" s="22" customFormat="1" ht="28.5" customHeight="1" x14ac:dyDescent="0.25">
      <c r="A31" s="10" t="s">
        <v>38</v>
      </c>
      <c r="B31" s="11" t="s">
        <v>38</v>
      </c>
      <c r="C31" s="12" t="s">
        <v>89</v>
      </c>
      <c r="D31" s="13">
        <v>11.5</v>
      </c>
      <c r="E31" s="14" t="s">
        <v>62</v>
      </c>
      <c r="F31" s="15"/>
      <c r="G31" s="13" t="str">
        <f t="shared" si="0"/>
        <v/>
      </c>
      <c r="H31" s="46">
        <v>0</v>
      </c>
    </row>
    <row r="32" spans="1:8" s="22" customFormat="1" ht="28.5" customHeight="1" x14ac:dyDescent="0.25">
      <c r="A32" s="16" t="s">
        <v>39</v>
      </c>
      <c r="B32" s="17" t="s">
        <v>39</v>
      </c>
      <c r="C32" s="18" t="s">
        <v>90</v>
      </c>
      <c r="D32" s="19">
        <v>12.8</v>
      </c>
      <c r="E32" s="16" t="s">
        <v>62</v>
      </c>
      <c r="F32" s="20"/>
      <c r="G32" s="19" t="str">
        <f t="shared" si="0"/>
        <v/>
      </c>
      <c r="H32" s="46">
        <v>0</v>
      </c>
    </row>
    <row r="33" spans="1:8" s="22" customFormat="1" ht="28.5" customHeight="1" x14ac:dyDescent="0.25">
      <c r="A33" s="10" t="s">
        <v>40</v>
      </c>
      <c r="B33" s="11" t="s">
        <v>40</v>
      </c>
      <c r="C33" s="12" t="s">
        <v>91</v>
      </c>
      <c r="D33" s="13">
        <v>12.9</v>
      </c>
      <c r="E33" s="14" t="s">
        <v>62</v>
      </c>
      <c r="F33" s="15"/>
      <c r="G33" s="13" t="str">
        <f t="shared" si="0"/>
        <v/>
      </c>
      <c r="H33" s="46">
        <v>0</v>
      </c>
    </row>
    <row r="34" spans="1:8" s="22" customFormat="1" ht="28.5" customHeight="1" x14ac:dyDescent="0.25">
      <c r="A34" s="16" t="s">
        <v>41</v>
      </c>
      <c r="B34" s="17" t="s">
        <v>41</v>
      </c>
      <c r="C34" s="18" t="s">
        <v>92</v>
      </c>
      <c r="D34" s="19">
        <v>14.4</v>
      </c>
      <c r="E34" s="16" t="s">
        <v>62</v>
      </c>
      <c r="F34" s="20"/>
      <c r="G34" s="19" t="str">
        <f t="shared" si="0"/>
        <v/>
      </c>
      <c r="H34" s="46">
        <v>0</v>
      </c>
    </row>
    <row r="35" spans="1:8" s="22" customFormat="1" ht="28.5" customHeight="1" x14ac:dyDescent="0.25">
      <c r="A35" s="10" t="s">
        <v>42</v>
      </c>
      <c r="B35" s="11" t="s">
        <v>42</v>
      </c>
      <c r="C35" s="12" t="s">
        <v>93</v>
      </c>
      <c r="D35" s="13">
        <v>15.1</v>
      </c>
      <c r="E35" s="14" t="s">
        <v>62</v>
      </c>
      <c r="F35" s="15"/>
      <c r="G35" s="13" t="str">
        <f t="shared" si="0"/>
        <v/>
      </c>
      <c r="H35" s="46">
        <v>0</v>
      </c>
    </row>
    <row r="36" spans="1:8" s="22" customFormat="1" ht="28.5" customHeight="1" x14ac:dyDescent="0.25">
      <c r="A36" s="16" t="s">
        <v>43</v>
      </c>
      <c r="B36" s="17" t="s">
        <v>43</v>
      </c>
      <c r="C36" s="18" t="s">
        <v>94</v>
      </c>
      <c r="D36" s="19">
        <v>15.5</v>
      </c>
      <c r="E36" s="16" t="s">
        <v>62</v>
      </c>
      <c r="F36" s="20"/>
      <c r="G36" s="19" t="str">
        <f t="shared" si="0"/>
        <v/>
      </c>
      <c r="H36" s="46">
        <v>0</v>
      </c>
    </row>
    <row r="37" spans="1:8" s="22" customFormat="1" ht="28.5" customHeight="1" x14ac:dyDescent="0.25">
      <c r="A37" s="10" t="s">
        <v>44</v>
      </c>
      <c r="B37" s="11" t="s">
        <v>44</v>
      </c>
      <c r="C37" s="12" t="s">
        <v>95</v>
      </c>
      <c r="D37" s="13">
        <v>16</v>
      </c>
      <c r="E37" s="14" t="s">
        <v>96</v>
      </c>
      <c r="F37" s="15"/>
      <c r="G37" s="13" t="str">
        <f t="shared" si="0"/>
        <v/>
      </c>
      <c r="H37" s="46" t="s">
        <v>127</v>
      </c>
    </row>
    <row r="38" spans="1:8" s="22" customFormat="1" ht="28.5" customHeight="1" x14ac:dyDescent="0.25">
      <c r="A38" s="16" t="s">
        <v>45</v>
      </c>
      <c r="B38" s="17" t="s">
        <v>45</v>
      </c>
      <c r="C38" s="18" t="s">
        <v>97</v>
      </c>
      <c r="D38" s="19">
        <v>18.600000000000001</v>
      </c>
      <c r="E38" s="16" t="s">
        <v>98</v>
      </c>
      <c r="F38" s="20"/>
      <c r="G38" s="19" t="str">
        <f t="shared" si="0"/>
        <v/>
      </c>
      <c r="H38" s="46" t="s">
        <v>127</v>
      </c>
    </row>
    <row r="39" spans="1:8" s="22" customFormat="1" ht="28.5" customHeight="1" x14ac:dyDescent="0.25">
      <c r="A39" s="10" t="s">
        <v>46</v>
      </c>
      <c r="B39" s="11" t="s">
        <v>46</v>
      </c>
      <c r="C39" s="12" t="s">
        <v>99</v>
      </c>
      <c r="D39" s="13">
        <v>19</v>
      </c>
      <c r="E39" s="14" t="s">
        <v>62</v>
      </c>
      <c r="F39" s="15"/>
      <c r="G39" s="13" t="str">
        <f t="shared" si="0"/>
        <v/>
      </c>
      <c r="H39" s="46">
        <v>0</v>
      </c>
    </row>
    <row r="40" spans="1:8" s="22" customFormat="1" ht="28.5" customHeight="1" x14ac:dyDescent="0.25">
      <c r="A40" s="16" t="s">
        <v>47</v>
      </c>
      <c r="B40" s="17" t="s">
        <v>47</v>
      </c>
      <c r="C40" s="18" t="s">
        <v>100</v>
      </c>
      <c r="D40" s="19">
        <v>19</v>
      </c>
      <c r="E40" s="16" t="s">
        <v>101</v>
      </c>
      <c r="F40" s="20"/>
      <c r="G40" s="19" t="str">
        <f t="shared" si="0"/>
        <v/>
      </c>
      <c r="H40" s="46" t="s">
        <v>127</v>
      </c>
    </row>
    <row r="41" spans="1:8" s="22" customFormat="1" ht="28.5" customHeight="1" x14ac:dyDescent="0.25">
      <c r="A41" s="10" t="s">
        <v>48</v>
      </c>
      <c r="B41" s="11" t="s">
        <v>48</v>
      </c>
      <c r="C41" s="12" t="s">
        <v>102</v>
      </c>
      <c r="D41" s="13">
        <v>21</v>
      </c>
      <c r="E41" s="14" t="s">
        <v>103</v>
      </c>
      <c r="F41" s="15"/>
      <c r="G41" s="13" t="str">
        <f t="shared" si="0"/>
        <v/>
      </c>
      <c r="H41" s="46" t="s">
        <v>125</v>
      </c>
    </row>
    <row r="42" spans="1:8" s="22" customFormat="1" ht="28.5" customHeight="1" x14ac:dyDescent="0.25">
      <c r="A42" s="16" t="s">
        <v>49</v>
      </c>
      <c r="B42" s="17" t="s">
        <v>49</v>
      </c>
      <c r="C42" s="18" t="s">
        <v>104</v>
      </c>
      <c r="D42" s="19">
        <v>21.7</v>
      </c>
      <c r="E42" s="16" t="s">
        <v>105</v>
      </c>
      <c r="F42" s="20"/>
      <c r="G42" s="19" t="str">
        <f t="shared" si="0"/>
        <v/>
      </c>
      <c r="H42" s="46" t="s">
        <v>125</v>
      </c>
    </row>
    <row r="43" spans="1:8" s="22" customFormat="1" ht="28.5" customHeight="1" x14ac:dyDescent="0.25">
      <c r="A43" s="10" t="s">
        <v>50</v>
      </c>
      <c r="B43" s="11" t="s">
        <v>50</v>
      </c>
      <c r="C43" s="12" t="s">
        <v>106</v>
      </c>
      <c r="D43" s="13">
        <v>23</v>
      </c>
      <c r="E43" s="14" t="s">
        <v>107</v>
      </c>
      <c r="F43" s="15"/>
      <c r="G43" s="13" t="str">
        <f t="shared" si="0"/>
        <v/>
      </c>
      <c r="H43" s="46" t="s">
        <v>125</v>
      </c>
    </row>
    <row r="44" spans="1:8" s="22" customFormat="1" ht="28.5" customHeight="1" x14ac:dyDescent="0.25">
      <c r="A44" s="16" t="s">
        <v>51</v>
      </c>
      <c r="B44" s="17" t="s">
        <v>51</v>
      </c>
      <c r="C44" s="18" t="s">
        <v>108</v>
      </c>
      <c r="D44" s="19">
        <v>24</v>
      </c>
      <c r="E44" s="16" t="s">
        <v>109</v>
      </c>
      <c r="F44" s="20"/>
      <c r="G44" s="19" t="str">
        <f t="shared" si="0"/>
        <v/>
      </c>
      <c r="H44" s="46" t="s">
        <v>125</v>
      </c>
    </row>
    <row r="45" spans="1:8" s="22" customFormat="1" ht="28.5" customHeight="1" x14ac:dyDescent="0.25">
      <c r="A45" s="10" t="s">
        <v>52</v>
      </c>
      <c r="B45" s="11" t="s">
        <v>52</v>
      </c>
      <c r="C45" s="12" t="s">
        <v>110</v>
      </c>
      <c r="D45" s="13">
        <v>27</v>
      </c>
      <c r="E45" s="14" t="s">
        <v>111</v>
      </c>
      <c r="F45" s="15"/>
      <c r="G45" s="13" t="str">
        <f t="shared" si="0"/>
        <v/>
      </c>
      <c r="H45" s="46" t="s">
        <v>125</v>
      </c>
    </row>
    <row r="46" spans="1:8" s="22" customFormat="1" ht="28.5" customHeight="1" x14ac:dyDescent="0.25">
      <c r="A46" s="16" t="s">
        <v>53</v>
      </c>
      <c r="B46" s="17" t="s">
        <v>53</v>
      </c>
      <c r="C46" s="18" t="s">
        <v>112</v>
      </c>
      <c r="D46" s="19">
        <v>28.8</v>
      </c>
      <c r="E46" s="16" t="s">
        <v>113</v>
      </c>
      <c r="F46" s="20"/>
      <c r="G46" s="19" t="str">
        <f t="shared" si="0"/>
        <v/>
      </c>
      <c r="H46" s="46" t="s">
        <v>125</v>
      </c>
    </row>
    <row r="47" spans="1:8" s="22" customFormat="1" ht="28.5" customHeight="1" x14ac:dyDescent="0.25">
      <c r="A47" s="10" t="s">
        <v>54</v>
      </c>
      <c r="B47" s="11" t="s">
        <v>54</v>
      </c>
      <c r="C47" s="12" t="s">
        <v>114</v>
      </c>
      <c r="D47" s="13">
        <v>30.7</v>
      </c>
      <c r="E47" s="14" t="s">
        <v>115</v>
      </c>
      <c r="F47" s="15"/>
      <c r="G47" s="13" t="str">
        <f t="shared" si="0"/>
        <v/>
      </c>
      <c r="H47" s="46" t="s">
        <v>125</v>
      </c>
    </row>
    <row r="48" spans="1:8" s="22" customFormat="1" ht="28.5" customHeight="1" x14ac:dyDescent="0.25">
      <c r="A48" s="16" t="s">
        <v>55</v>
      </c>
      <c r="B48" s="17" t="s">
        <v>55</v>
      </c>
      <c r="C48" s="18" t="s">
        <v>116</v>
      </c>
      <c r="D48" s="19">
        <v>32.5</v>
      </c>
      <c r="E48" s="16" t="s">
        <v>117</v>
      </c>
      <c r="F48" s="20"/>
      <c r="G48" s="19" t="str">
        <f t="shared" si="0"/>
        <v/>
      </c>
      <c r="H48" s="46" t="s">
        <v>125</v>
      </c>
    </row>
    <row r="49" spans="1:8" s="22" customFormat="1" ht="28.5" customHeight="1" x14ac:dyDescent="0.25">
      <c r="A49" s="10" t="s">
        <v>56</v>
      </c>
      <c r="B49" s="11" t="s">
        <v>56</v>
      </c>
      <c r="C49" s="12" t="s">
        <v>118</v>
      </c>
      <c r="D49" s="13">
        <v>36.700000000000003</v>
      </c>
      <c r="E49" s="14" t="s">
        <v>119</v>
      </c>
      <c r="F49" s="15"/>
      <c r="G49" s="13" t="str">
        <f t="shared" si="0"/>
        <v/>
      </c>
      <c r="H49" s="46" t="s">
        <v>125</v>
      </c>
    </row>
    <row r="50" spans="1:8" s="22" customFormat="1" ht="28.5" customHeight="1" x14ac:dyDescent="0.25">
      <c r="A50" s="16" t="s">
        <v>57</v>
      </c>
      <c r="B50" s="17" t="s">
        <v>57</v>
      </c>
      <c r="C50" s="18" t="s">
        <v>120</v>
      </c>
      <c r="D50" s="19">
        <v>46</v>
      </c>
      <c r="E50" s="16" t="s">
        <v>121</v>
      </c>
      <c r="F50" s="20"/>
      <c r="G50" s="19" t="str">
        <f t="shared" si="0"/>
        <v/>
      </c>
      <c r="H50" s="46" t="s">
        <v>125</v>
      </c>
    </row>
    <row r="51" spans="1:8" s="22" customFormat="1" ht="28.5" customHeight="1" x14ac:dyDescent="0.25">
      <c r="A51" s="10" t="s">
        <v>59</v>
      </c>
      <c r="B51" s="11" t="s">
        <v>59</v>
      </c>
      <c r="C51" s="12" t="s">
        <v>123</v>
      </c>
      <c r="D51" s="13">
        <v>9.1999999999999993</v>
      </c>
      <c r="E51" s="14" t="s">
        <v>62</v>
      </c>
      <c r="F51" s="15"/>
      <c r="G51" s="13" t="str">
        <f t="shared" si="0"/>
        <v/>
      </c>
      <c r="H51" s="46">
        <v>0</v>
      </c>
    </row>
    <row r="52" spans="1:8" s="22" customFormat="1" ht="28.5" customHeight="1" x14ac:dyDescent="0.25">
      <c r="A52" s="16" t="s">
        <v>60</v>
      </c>
      <c r="B52" s="17" t="s">
        <v>60</v>
      </c>
      <c r="C52" s="18" t="s">
        <v>124</v>
      </c>
      <c r="D52" s="19">
        <v>9.3000000000000007</v>
      </c>
      <c r="E52" s="16" t="s">
        <v>62</v>
      </c>
      <c r="F52" s="20"/>
      <c r="G52" s="19" t="str">
        <f t="shared" si="0"/>
        <v/>
      </c>
      <c r="H52" s="46">
        <v>0</v>
      </c>
    </row>
    <row r="53" spans="1:8" s="22" customFormat="1" ht="28.5" customHeight="1" x14ac:dyDescent="0.25">
      <c r="A53" s="10" t="s">
        <v>58</v>
      </c>
      <c r="B53" s="11" t="s">
        <v>58</v>
      </c>
      <c r="C53" s="12" t="s">
        <v>122</v>
      </c>
      <c r="D53" s="13">
        <v>17</v>
      </c>
      <c r="E53" s="14" t="s">
        <v>62</v>
      </c>
      <c r="F53" s="15"/>
      <c r="G53" s="13" t="str">
        <f t="shared" si="0"/>
        <v/>
      </c>
      <c r="H53" s="46">
        <v>0</v>
      </c>
    </row>
    <row r="54" spans="1:8" s="22" customFormat="1" ht="29.25" customHeight="1" x14ac:dyDescent="0.25">
      <c r="A54" s="33"/>
      <c r="B54" s="33"/>
      <c r="C54" s="33"/>
      <c r="D54" s="33"/>
      <c r="E54" s="34"/>
      <c r="F54" s="23" t="s">
        <v>13</v>
      </c>
      <c r="G54" s="19">
        <f>SUM(G7:G53)</f>
        <v>0</v>
      </c>
    </row>
    <row r="55" spans="1:8" s="22" customFormat="1" ht="29.25" customHeight="1" x14ac:dyDescent="0.25">
      <c r="E55" s="2"/>
      <c r="F55" s="26"/>
      <c r="G55" s="2"/>
    </row>
  </sheetData>
  <sheetProtection sheet="1" objects="1" scenarios="1"/>
  <protectedRanges>
    <protectedRange sqref="F7:F53" name="Commande_2"/>
    <protectedRange sqref="C3:C5" name="Coordonnees_2"/>
    <protectedRange sqref="F3:G3" name="Coordonnees_1_1"/>
  </protectedRanges>
  <mergeCells count="9">
    <mergeCell ref="A5:B5"/>
    <mergeCell ref="E5:F5"/>
    <mergeCell ref="A54:E54"/>
    <mergeCell ref="A1:G1"/>
    <mergeCell ref="A2:G2"/>
    <mergeCell ref="A3:B3"/>
    <mergeCell ref="D3:D4"/>
    <mergeCell ref="E3:G4"/>
    <mergeCell ref="A4:B4"/>
  </mergeCells>
  <dataValidations count="1">
    <dataValidation type="list" allowBlank="1" showInputMessage="1" showErrorMessage="1" sqref="E5:F5" xr:uid="{902BB68F-9E39-443E-A7BE-F865A035854E}">
      <formula1>"Cash,Bancontact,Virement,A la facture,Cash au bar,Non Payé"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Poll</dc:creator>
  <cp:lastModifiedBy>Frédéric Poll</cp:lastModifiedBy>
  <dcterms:created xsi:type="dcterms:W3CDTF">2023-11-21T07:52:25Z</dcterms:created>
  <dcterms:modified xsi:type="dcterms:W3CDTF">2023-11-21T13:10:43Z</dcterms:modified>
</cp:coreProperties>
</file>